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en\OneDrive\Ben Desktop\"/>
    </mc:Choice>
  </mc:AlternateContent>
  <xr:revisionPtr revIDLastSave="0" documentId="8_{3642FC96-D238-42C3-8AE4-A63EC5E145A2}" xr6:coauthVersionLast="47" xr6:coauthVersionMax="47" xr10:uidLastSave="{00000000-0000-0000-0000-000000000000}"/>
  <bookViews>
    <workbookView xWindow="-33960" yWindow="-2475" windowWidth="22800" windowHeight="14565" xr2:uid="{FFFA5B71-372D-4D97-B581-058D1D5EB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K18" i="1"/>
  <c r="J18" i="1"/>
  <c r="K13" i="1" l="1"/>
  <c r="K12" i="1"/>
  <c r="K11" i="1"/>
  <c r="K10" i="1"/>
  <c r="K7" i="1"/>
  <c r="K6" i="1"/>
  <c r="L17" i="1" l="1"/>
  <c r="J17" i="1"/>
  <c r="K17" i="1"/>
  <c r="K14" i="1"/>
  <c r="L19" i="1" l="1"/>
  <c r="L25" i="1"/>
  <c r="M17" i="1"/>
  <c r="J19" i="1"/>
  <c r="K19" i="1"/>
  <c r="M18" i="1"/>
  <c r="J23" i="1"/>
  <c r="L23" i="1"/>
  <c r="K25" i="1"/>
  <c r="J25" i="1"/>
  <c r="K23" i="1"/>
  <c r="L24" i="1"/>
  <c r="J24" i="1"/>
  <c r="K24" i="1"/>
  <c r="M19" i="1" l="1"/>
</calcChain>
</file>

<file path=xl/sharedStrings.xml><?xml version="1.0" encoding="utf-8"?>
<sst xmlns="http://schemas.openxmlformats.org/spreadsheetml/2006/main" count="30" uniqueCount="26">
  <si>
    <t>Purchase Price</t>
  </si>
  <si>
    <t>Land</t>
  </si>
  <si>
    <t>Depreciable Basis</t>
  </si>
  <si>
    <t>Cost Segregation Study</t>
  </si>
  <si>
    <t>5 Year Property</t>
  </si>
  <si>
    <t>15 Year Property</t>
  </si>
  <si>
    <t>27.5 Year Property</t>
  </si>
  <si>
    <t>Single Family Rental Home</t>
  </si>
  <si>
    <t>Allocation of PP</t>
  </si>
  <si>
    <t>% of  PP</t>
  </si>
  <si>
    <t>Total</t>
  </si>
  <si>
    <t>Year 1 Tax Savings 60%</t>
  </si>
  <si>
    <t>Year 1 Tax Savings 80%</t>
  </si>
  <si>
    <t>Year 1 Tax Savings 100%</t>
  </si>
  <si>
    <t>Year 1 Bonus Depreciation %</t>
  </si>
  <si>
    <t>Year 1 Bonus Depreciation $</t>
  </si>
  <si>
    <t>Difference</t>
  </si>
  <si>
    <t>Bonus Depreciation Analysis</t>
  </si>
  <si>
    <t>Eligible for Bonus Depreciation</t>
  </si>
  <si>
    <t>Yes</t>
  </si>
  <si>
    <t>No</t>
  </si>
  <si>
    <t xml:space="preserve">Follow me on Twitter: </t>
  </si>
  <si>
    <t>@SFR_Investor</t>
  </si>
  <si>
    <t>Individual Effective Tax Rate</t>
  </si>
  <si>
    <t xml:space="preserve">Regular Depreciation Allocated by 5/15/27.5 </t>
  </si>
  <si>
    <t xml:space="preserve">*Assumed placed in service July 1st for simplicity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</si>
</sst>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0.0%"/>
    <numFmt numFmtId="165" formatCode="&quot;$&quot;#,##0.0_);[Red]\(&quot;$&quot;#,##0.0\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6" fontId="0" fillId="0" borderId="0" xfId="0" applyNumberFormat="1"/>
    <xf numFmtId="0" fontId="2" fillId="0" borderId="0" xfId="0" applyFont="1"/>
    <xf numFmtId="6" fontId="2" fillId="0" borderId="0" xfId="0" applyNumberFormat="1" applyFont="1"/>
    <xf numFmtId="0" fontId="2" fillId="0" borderId="1" xfId="0" applyFont="1" applyBorder="1"/>
    <xf numFmtId="0" fontId="0" fillId="0" borderId="1" xfId="0" applyBorder="1"/>
    <xf numFmtId="6" fontId="0" fillId="0" borderId="1" xfId="0" applyNumberFormat="1" applyBorder="1"/>
    <xf numFmtId="165" fontId="0" fillId="0" borderId="0" xfId="0" applyNumberFormat="1"/>
    <xf numFmtId="8" fontId="0" fillId="0" borderId="0" xfId="0" applyNumberFormat="1"/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9" fontId="2" fillId="0" borderId="0" xfId="0" applyNumberFormat="1" applyFont="1" applyAlignment="1">
      <alignment horizontal="center"/>
    </xf>
    <xf numFmtId="6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0" xfId="0" applyFont="1"/>
    <xf numFmtId="0" fontId="4" fillId="0" borderId="0" xfId="1"/>
    <xf numFmtId="0" fontId="3" fillId="0" borderId="1" xfId="0" applyFont="1" applyBorder="1"/>
    <xf numFmtId="9" fontId="0" fillId="0" borderId="1" xfId="0" applyNumberFormat="1" applyBorder="1" applyAlignment="1">
      <alignment horizontal="center"/>
    </xf>
    <xf numFmtId="6" fontId="0" fillId="0" borderId="0" xfId="0" applyNumberFormat="1" applyAlignment="1"/>
    <xf numFmtId="0" fontId="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9525</xdr:rowOff>
    </xdr:from>
    <xdr:to>
      <xdr:col>7</xdr:col>
      <xdr:colOff>114300</xdr:colOff>
      <xdr:row>11</xdr:row>
      <xdr:rowOff>123893</xdr:rowOff>
    </xdr:to>
    <xdr:pic>
      <xdr:nvPicPr>
        <xdr:cNvPr id="2" name="Picture 1" descr="A person with a beard&#10;&#10;Description automatically generated">
          <a:extLst>
            <a:ext uri="{FF2B5EF4-FFF2-40B4-BE49-F238E27FC236}">
              <a16:creationId xmlns:a16="http://schemas.microsoft.com/office/drawing/2014/main" id="{FAD5E891-7B45-4C6C-B5D5-B648BDE5E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466725"/>
          <a:ext cx="2552700" cy="2019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witter.com/SFR_Invest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BE2A7-221F-476F-B32B-6082327E8F49}">
  <dimension ref="D2:M25"/>
  <sheetViews>
    <sheetView showGridLines="0" tabSelected="1" workbookViewId="0">
      <selection activeCell="M25" sqref="M25"/>
    </sheetView>
  </sheetViews>
  <sheetFormatPr defaultRowHeight="15" x14ac:dyDescent="0.25"/>
  <cols>
    <col min="9" max="9" width="40" bestFit="1" customWidth="1"/>
    <col min="10" max="10" width="11" customWidth="1"/>
    <col min="11" max="11" width="17.28515625" customWidth="1"/>
    <col min="12" max="12" width="18.85546875" customWidth="1"/>
    <col min="13" max="14" width="13.7109375" customWidth="1"/>
  </cols>
  <sheetData>
    <row r="2" spans="4:13" ht="21" x14ac:dyDescent="0.35">
      <c r="D2" s="5"/>
      <c r="E2" s="5"/>
      <c r="F2" s="5"/>
      <c r="G2" s="5"/>
      <c r="H2" s="5"/>
      <c r="I2" s="23" t="s">
        <v>17</v>
      </c>
      <c r="J2" s="5"/>
      <c r="K2" s="5"/>
      <c r="L2" s="5"/>
      <c r="M2" s="5"/>
    </row>
    <row r="4" spans="4:13" x14ac:dyDescent="0.25">
      <c r="I4" s="4" t="s">
        <v>7</v>
      </c>
      <c r="J4" s="4"/>
      <c r="K4" s="4"/>
      <c r="L4" s="5"/>
      <c r="M4" s="5"/>
    </row>
    <row r="5" spans="4:13" x14ac:dyDescent="0.25">
      <c r="I5" t="s">
        <v>0</v>
      </c>
      <c r="J5" s="11">
        <v>1</v>
      </c>
      <c r="K5" s="10">
        <v>300000</v>
      </c>
      <c r="L5" s="9"/>
    </row>
    <row r="6" spans="4:13" x14ac:dyDescent="0.25">
      <c r="I6" s="5" t="s">
        <v>1</v>
      </c>
      <c r="J6" s="24">
        <v>0.2</v>
      </c>
      <c r="K6" s="16">
        <f>K5*J6</f>
        <v>60000</v>
      </c>
      <c r="L6" s="9"/>
    </row>
    <row r="7" spans="4:13" x14ac:dyDescent="0.25">
      <c r="I7" s="2" t="s">
        <v>2</v>
      </c>
      <c r="J7" s="12">
        <v>0.8</v>
      </c>
      <c r="K7" s="13">
        <f>K5*J7</f>
        <v>240000</v>
      </c>
      <c r="L7" s="9"/>
    </row>
    <row r="8" spans="4:13" x14ac:dyDescent="0.25">
      <c r="J8" s="9"/>
      <c r="K8" s="9"/>
      <c r="L8" s="9"/>
    </row>
    <row r="9" spans="4:13" ht="30" x14ac:dyDescent="0.25">
      <c r="I9" s="18" t="s">
        <v>3</v>
      </c>
      <c r="J9" s="19" t="s">
        <v>9</v>
      </c>
      <c r="K9" s="19" t="s">
        <v>8</v>
      </c>
      <c r="L9" s="19" t="s">
        <v>18</v>
      </c>
      <c r="M9" s="5"/>
    </row>
    <row r="10" spans="4:13" x14ac:dyDescent="0.25">
      <c r="I10" t="s">
        <v>4</v>
      </c>
      <c r="J10" s="14">
        <v>0.12</v>
      </c>
      <c r="K10" s="10">
        <f>J10*K5</f>
        <v>36000</v>
      </c>
      <c r="L10" s="9" t="s">
        <v>19</v>
      </c>
      <c r="M10" s="7"/>
    </row>
    <row r="11" spans="4:13" x14ac:dyDescent="0.25">
      <c r="I11" t="s">
        <v>5</v>
      </c>
      <c r="J11" s="14">
        <v>0.08</v>
      </c>
      <c r="K11" s="10">
        <f>J11*K5</f>
        <v>24000</v>
      </c>
      <c r="L11" s="9" t="s">
        <v>19</v>
      </c>
      <c r="M11" s="7"/>
    </row>
    <row r="12" spans="4:13" x14ac:dyDescent="0.25">
      <c r="I12" t="s">
        <v>6</v>
      </c>
      <c r="J12" s="14">
        <v>0.6</v>
      </c>
      <c r="K12" s="10">
        <f>J12*K5</f>
        <v>180000</v>
      </c>
      <c r="L12" s="9" t="s">
        <v>20</v>
      </c>
      <c r="M12" s="8"/>
    </row>
    <row r="13" spans="4:13" x14ac:dyDescent="0.25">
      <c r="D13" s="21" t="s">
        <v>21</v>
      </c>
      <c r="I13" s="5" t="s">
        <v>1</v>
      </c>
      <c r="J13" s="15">
        <v>0.2</v>
      </c>
      <c r="K13" s="16">
        <f>J13*K5</f>
        <v>60000</v>
      </c>
      <c r="L13" s="20" t="s">
        <v>20</v>
      </c>
      <c r="M13" s="5"/>
    </row>
    <row r="14" spans="4:13" x14ac:dyDescent="0.25">
      <c r="D14" s="22" t="s">
        <v>22</v>
      </c>
      <c r="I14" s="2" t="s">
        <v>10</v>
      </c>
      <c r="J14" s="9"/>
      <c r="K14" s="10">
        <f>SUM(K10:K13)</f>
        <v>300000</v>
      </c>
      <c r="L14" s="9"/>
    </row>
    <row r="15" spans="4:13" x14ac:dyDescent="0.25">
      <c r="J15" s="9"/>
      <c r="K15" s="9"/>
      <c r="L15" s="9"/>
    </row>
    <row r="16" spans="4:13" x14ac:dyDescent="0.25">
      <c r="I16" s="4" t="s">
        <v>14</v>
      </c>
      <c r="J16" s="17">
        <v>0.6</v>
      </c>
      <c r="K16" s="17">
        <v>0.8</v>
      </c>
      <c r="L16" s="17">
        <v>1</v>
      </c>
      <c r="M16" s="4" t="s">
        <v>16</v>
      </c>
    </row>
    <row r="17" spans="9:13" x14ac:dyDescent="0.25">
      <c r="I17" t="s">
        <v>15</v>
      </c>
      <c r="J17" s="10">
        <f>SUM(K10:K11)*J16</f>
        <v>36000</v>
      </c>
      <c r="K17" s="10">
        <f>SUM(K10:K11)*K16</f>
        <v>48000</v>
      </c>
      <c r="L17" s="10">
        <f>SUM(K10:K11)*L16</f>
        <v>60000</v>
      </c>
      <c r="M17" s="1">
        <f>L17-J17</f>
        <v>24000</v>
      </c>
    </row>
    <row r="18" spans="9:13" x14ac:dyDescent="0.25">
      <c r="I18" s="5" t="s">
        <v>24</v>
      </c>
      <c r="J18" s="16">
        <f>((K12/27.5)+((0.4*K11)/15)+((0.4*K10)/5))*0.5</f>
        <v>5032.7272727272721</v>
      </c>
      <c r="K18" s="16">
        <f>((K12/27.5)+((0.2*K11)/15)+((0.2*K10)/5))*0.5</f>
        <v>4152.7272727272721</v>
      </c>
      <c r="L18" s="16">
        <f>(K12/27.5)*0.5</f>
        <v>3272.7272727272725</v>
      </c>
      <c r="M18" s="6">
        <f>L18-J18</f>
        <v>-1759.9999999999995</v>
      </c>
    </row>
    <row r="19" spans="9:13" x14ac:dyDescent="0.25">
      <c r="I19" s="2" t="s">
        <v>10</v>
      </c>
      <c r="J19" s="13">
        <f>SUM(J17:J18)</f>
        <v>41032.727272727272</v>
      </c>
      <c r="K19" s="13">
        <f>SUM(K17:K18)</f>
        <v>52152.727272727272</v>
      </c>
      <c r="L19" s="13">
        <f>SUM(L17:L18)</f>
        <v>63272.727272727272</v>
      </c>
      <c r="M19" s="3">
        <f>L19-J19</f>
        <v>22240</v>
      </c>
    </row>
    <row r="20" spans="9:13" x14ac:dyDescent="0.25">
      <c r="I20" s="26" t="s">
        <v>25</v>
      </c>
    </row>
    <row r="22" spans="9:13" x14ac:dyDescent="0.25">
      <c r="I22" s="4" t="s">
        <v>23</v>
      </c>
      <c r="J22" s="17">
        <v>0.3</v>
      </c>
      <c r="K22" s="17">
        <v>0.4</v>
      </c>
      <c r="L22" s="17">
        <v>0.45</v>
      </c>
      <c r="M22" s="5"/>
    </row>
    <row r="23" spans="9:13" x14ac:dyDescent="0.25">
      <c r="I23" t="s">
        <v>11</v>
      </c>
      <c r="J23" s="25">
        <f>J22*SUM(J17:J18)</f>
        <v>12309.818181818182</v>
      </c>
      <c r="K23" s="25">
        <f>K22*SUM(J17:J18)</f>
        <v>16413.090909090908</v>
      </c>
      <c r="L23" s="25">
        <f>L22*SUM(J17:J18)</f>
        <v>18464.727272727272</v>
      </c>
    </row>
    <row r="24" spans="9:13" x14ac:dyDescent="0.25">
      <c r="I24" t="s">
        <v>12</v>
      </c>
      <c r="J24" s="25">
        <f>SUM(K17:K18)*J22</f>
        <v>15645.81818181818</v>
      </c>
      <c r="K24" s="25">
        <f>SUM(K17:K18)*K22</f>
        <v>20861.090909090912</v>
      </c>
      <c r="L24" s="25">
        <f>SUM(K17:K18)*L22</f>
        <v>23468.727272727272</v>
      </c>
    </row>
    <row r="25" spans="9:13" x14ac:dyDescent="0.25">
      <c r="I25" t="s">
        <v>13</v>
      </c>
      <c r="J25" s="25">
        <f>SUM(L17:L18)*J22</f>
        <v>18981.81818181818</v>
      </c>
      <c r="K25" s="25">
        <f>SUM(L17:L18)*K22</f>
        <v>25309.090909090912</v>
      </c>
      <c r="L25" s="25">
        <f>SUM(L17:L18)*L22</f>
        <v>28472.727272727272</v>
      </c>
    </row>
  </sheetData>
  <hyperlinks>
    <hyperlink ref="D14" r:id="rId1" xr:uid="{B6927343-C6AE-4A94-9E8A-29ABD977EDE7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</dc:creator>
  <cp:lastModifiedBy>Benjamin</cp:lastModifiedBy>
  <dcterms:created xsi:type="dcterms:W3CDTF">2024-01-20T18:08:16Z</dcterms:created>
  <dcterms:modified xsi:type="dcterms:W3CDTF">2024-01-20T19:16:46Z</dcterms:modified>
</cp:coreProperties>
</file>